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vjenkin\Desktop\"/>
    </mc:Choice>
  </mc:AlternateContent>
  <xr:revisionPtr revIDLastSave="0" documentId="10_ncr:100000_{240B4338-1B81-4F94-878F-2116DC463F2B}" xr6:coauthVersionLast="31" xr6:coauthVersionMax="31" xr10:uidLastSave="{00000000-0000-0000-0000-000000000000}"/>
  <bookViews>
    <workbookView xWindow="120" yWindow="840" windowWidth="15150" windowHeight="7310" tabRatio="591" xr2:uid="{00000000-000D-0000-FFFF-FFFF00000000}"/>
  </bookViews>
  <sheets>
    <sheet name="In Progress" sheetId="13" r:id="rId1"/>
    <sheet name="Data" sheetId="17" r:id="rId2"/>
  </sheets>
  <definedNames>
    <definedName name="_xlnm._FilterDatabase" localSheetId="0" hidden="1">'In Progress'!$A$1:$K$3</definedName>
    <definedName name="_xlnm.Print_Titles" localSheetId="0">'In Progress'!$1:$1</definedName>
  </definedNames>
  <calcPr calcId="179017"/>
</workbook>
</file>

<file path=xl/calcChain.xml><?xml version="1.0" encoding="utf-8"?>
<calcChain xmlns="http://schemas.openxmlformats.org/spreadsheetml/2006/main">
  <c r="E18" i="13" l="1"/>
  <c r="E19" i="13"/>
  <c r="E20" i="13"/>
  <c r="E21" i="13"/>
  <c r="E22" i="13"/>
  <c r="E23" i="13"/>
  <c r="E24" i="13" l="1"/>
  <c r="E26" i="13" s="1"/>
  <c r="E25" i="13" l="1"/>
</calcChain>
</file>

<file path=xl/sharedStrings.xml><?xml version="1.0" encoding="utf-8"?>
<sst xmlns="http://schemas.openxmlformats.org/spreadsheetml/2006/main" count="53" uniqueCount="24">
  <si>
    <t>Status</t>
  </si>
  <si>
    <t>Responsibility</t>
  </si>
  <si>
    <t>Ref</t>
  </si>
  <si>
    <t>Total</t>
  </si>
  <si>
    <t>Division</t>
  </si>
  <si>
    <t>Completed</t>
  </si>
  <si>
    <t>Agreed Management Action</t>
  </si>
  <si>
    <t>Rating</t>
  </si>
  <si>
    <t>Implementation Date</t>
  </si>
  <si>
    <t>Off Track</t>
  </si>
  <si>
    <t>On Track</t>
  </si>
  <si>
    <t>At Risk</t>
  </si>
  <si>
    <t>Comments</t>
  </si>
  <si>
    <t>Not Started</t>
  </si>
  <si>
    <t>Audit Action Status</t>
  </si>
  <si>
    <t>Number of Date Extentions</t>
  </si>
  <si>
    <t>H</t>
  </si>
  <si>
    <t>Old Comments - do not print</t>
  </si>
  <si>
    <t>On Track to approved extension date</t>
  </si>
  <si>
    <t>% On Track (excluding with approved extension dates)</t>
  </si>
  <si>
    <t>% On Track (including with approved extension dates)</t>
  </si>
  <si>
    <t>On Track to original agreed date</t>
  </si>
  <si>
    <t>Due Date</t>
  </si>
  <si>
    <t>Action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</si>
</sst>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4"/>
      <color rgb="FF333333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b/>
      <sz val="16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14"/>
      <color indexed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5" fillId="0" borderId="1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/>
    <xf numFmtId="0" fontId="8" fillId="0" borderId="2" xfId="0" applyFont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8" borderId="0" xfId="0" applyFill="1" applyAlignment="1"/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horizontal="center" wrapText="1"/>
    </xf>
    <xf numFmtId="0" fontId="6" fillId="7" borderId="7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5" borderId="5" xfId="0" applyFont="1" applyFill="1" applyBorder="1" applyAlignment="1">
      <alignment wrapText="1"/>
    </xf>
    <xf numFmtId="0" fontId="9" fillId="6" borderId="5" xfId="0" applyFont="1" applyFill="1" applyBorder="1" applyAlignment="1">
      <alignment wrapText="1"/>
    </xf>
    <xf numFmtId="0" fontId="8" fillId="0" borderId="6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8" borderId="1" xfId="0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textRotation="90" wrapText="1"/>
    </xf>
    <xf numFmtId="0" fontId="11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wrapText="1"/>
    </xf>
    <xf numFmtId="0" fontId="6" fillId="8" borderId="1" xfId="0" applyFont="1" applyFill="1" applyBorder="1" applyAlignment="1">
      <alignment horizontal="left" wrapText="1"/>
    </xf>
    <xf numFmtId="0" fontId="6" fillId="8" borderId="1" xfId="0" applyFont="1" applyFill="1" applyBorder="1" applyAlignment="1">
      <alignment horizontal="center" wrapText="1"/>
    </xf>
    <xf numFmtId="0" fontId="8" fillId="0" borderId="8" xfId="0" applyFont="1" applyBorder="1" applyAlignment="1">
      <alignment wrapText="1"/>
    </xf>
    <xf numFmtId="0" fontId="6" fillId="9" borderId="5" xfId="0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0" fontId="13" fillId="7" borderId="7" xfId="0" applyFont="1" applyFill="1" applyBorder="1" applyAlignment="1">
      <alignment wrapText="1"/>
    </xf>
    <xf numFmtId="0" fontId="14" fillId="2" borderId="5" xfId="0" applyFont="1" applyFill="1" applyBorder="1" applyAlignment="1">
      <alignment wrapText="1"/>
    </xf>
    <xf numFmtId="0" fontId="13" fillId="3" borderId="5" xfId="0" applyFont="1" applyFill="1" applyBorder="1" applyAlignment="1">
      <alignment wrapText="1"/>
    </xf>
    <xf numFmtId="0" fontId="13" fillId="9" borderId="5" xfId="0" applyFont="1" applyFill="1" applyBorder="1" applyAlignment="1">
      <alignment wrapText="1"/>
    </xf>
    <xf numFmtId="0" fontId="13" fillId="5" borderId="5" xfId="0" applyFont="1" applyFill="1" applyBorder="1" applyAlignment="1">
      <alignment wrapText="1"/>
    </xf>
    <xf numFmtId="0" fontId="14" fillId="6" borderId="5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0" fontId="11" fillId="8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10" fontId="8" fillId="0" borderId="3" xfId="1" applyNumberFormat="1" applyFont="1" applyBorder="1" applyAlignment="1">
      <alignment horizontal="center" wrapText="1"/>
    </xf>
    <xf numFmtId="0" fontId="6" fillId="8" borderId="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15" fillId="8" borderId="1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/>
    <xf numFmtId="0" fontId="15" fillId="8" borderId="1" xfId="0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1" xfId="0" applyFont="1" applyBorder="1"/>
    <xf numFmtId="0" fontId="4" fillId="0" borderId="9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left" vertical="top" wrapText="1"/>
    </xf>
    <xf numFmtId="0" fontId="0" fillId="0" borderId="0" xfId="0"/>
    <xf numFmtId="0" fontId="5" fillId="0" borderId="0" xfId="0" applyFont="1" applyAlignment="1">
      <alignment vertical="top" wrapText="1"/>
    </xf>
    <xf numFmtId="0" fontId="0" fillId="0" borderId="9" xfId="0" applyBorder="1"/>
    <xf numFmtId="0" fontId="5" fillId="0" borderId="9" xfId="0" applyFont="1" applyBorder="1" applyAlignment="1">
      <alignment vertical="top" wrapText="1"/>
    </xf>
  </cellXfs>
  <cellStyles count="4">
    <cellStyle name="Normal" xfId="0" builtinId="0"/>
    <cellStyle name="Normal 2" xfId="2" xr:uid="{00000000-0005-0000-0000-000031000000}"/>
    <cellStyle name="Percent" xfId="1" builtinId="5"/>
    <cellStyle name="Percent 2" xfId="3" xr:uid="{00000000-0005-0000-0000-000032000000}"/>
  </cellStyles>
  <dxfs count="21">
    <dxf>
      <font>
        <color theme="0"/>
      </font>
      <fill>
        <patternFill>
          <bgColor rgb="FF0066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99FF99"/>
        </patternFill>
      </fill>
    </dxf>
    <dxf>
      <font>
        <color theme="0"/>
      </font>
      <fill>
        <patternFill>
          <bgColor rgb="FF009644"/>
        </patternFill>
      </fill>
    </dxf>
    <dxf>
      <fill>
        <patternFill>
          <bgColor rgb="FF00B0F0"/>
        </patternFill>
      </fill>
    </dxf>
    <dxf>
      <fill>
        <patternFill>
          <bgColor rgb="FF99FF99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99FF99"/>
        </patternFill>
      </fill>
    </dxf>
    <dxf>
      <font>
        <color theme="0"/>
      </font>
      <fill>
        <patternFill>
          <bgColor rgb="FF009644"/>
        </patternFill>
      </fill>
    </dxf>
  </dxfs>
  <tableStyles count="0" defaultTableStyle="TableStyleMedium2" defaultPivotStyle="PivotStyleLight16"/>
  <colors>
    <mruColors>
      <color rgb="FF66FF99"/>
      <color rgb="FF99FF99"/>
      <color rgb="FFFF0066"/>
      <color rgb="FFFF9900"/>
      <color rgb="FF66FFFF"/>
      <color rgb="FF006600"/>
      <color rgb="FFFFFF99"/>
      <color rgb="FFFF66FF"/>
      <color rgb="FFFF9999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M28"/>
  <sheetViews>
    <sheetView tabSelected="1" showWhiteSpace="0" view="pageBreakPreview" zoomScale="50" zoomScaleNormal="48" zoomScaleSheetLayoutView="50" zoomScalePageLayoutView="50" workbookViewId="0">
      <pane ySplit="1" topLeftCell="A2" activePane="bottomLeft" state="frozen"/>
      <selection pane="bottomLeft" activeCell="I3" sqref="I3"/>
    </sheetView>
  </sheetViews>
  <sheetFormatPr defaultColWidth="1.1796875" defaultRowHeight="17.5" x14ac:dyDescent="0.35"/>
  <cols>
    <col min="1" max="1" width="19.1796875" style="53" customWidth="1"/>
    <col min="2" max="2" width="13" style="49" customWidth="1"/>
    <col min="3" max="3" width="7" style="38" customWidth="1"/>
    <col min="4" max="4" width="82.7265625" style="2" customWidth="1"/>
    <col min="5" max="5" width="30" style="10" customWidth="1"/>
    <col min="6" max="6" width="17.7265625" style="10" bestFit="1" customWidth="1"/>
    <col min="7" max="7" width="22.453125" style="10" customWidth="1"/>
    <col min="8" max="8" width="23.36328125" style="2" bestFit="1" customWidth="1"/>
    <col min="9" max="9" width="17.81640625" style="2" customWidth="1"/>
    <col min="10" max="10" width="24.7265625" style="2" customWidth="1"/>
    <col min="11" max="11" width="80.54296875" style="44" customWidth="1"/>
    <col min="12" max="12" width="125.6328125" style="8" hidden="1" customWidth="1"/>
    <col min="13" max="13" width="255.6328125" hidden="1" customWidth="1"/>
    <col min="14" max="14" width="10.54296875" customWidth="1"/>
    <col min="15" max="19" width="18" customWidth="1"/>
  </cols>
  <sheetData>
    <row r="1" spans="1:13" s="3" customFormat="1" ht="90" customHeight="1" x14ac:dyDescent="0.4">
      <c r="A1" s="54"/>
      <c r="B1" s="46" t="s">
        <v>2</v>
      </c>
      <c r="C1" s="20" t="s">
        <v>7</v>
      </c>
      <c r="D1" s="21" t="s">
        <v>6</v>
      </c>
      <c r="E1" s="21" t="s">
        <v>1</v>
      </c>
      <c r="F1" s="20" t="s">
        <v>4</v>
      </c>
      <c r="G1" s="22" t="s">
        <v>8</v>
      </c>
      <c r="H1" s="22" t="s">
        <v>22</v>
      </c>
      <c r="I1" s="21" t="s">
        <v>0</v>
      </c>
      <c r="J1" s="22" t="s">
        <v>15</v>
      </c>
      <c r="K1" s="45" t="s">
        <v>12</v>
      </c>
      <c r="L1" s="19" t="s">
        <v>17</v>
      </c>
      <c r="M1" s="19" t="s">
        <v>17</v>
      </c>
    </row>
    <row r="2" spans="1:13" s="7" customFormat="1" ht="20" x14ac:dyDescent="0.4">
      <c r="A2" s="51"/>
      <c r="B2" s="47"/>
      <c r="C2" s="37"/>
      <c r="D2" s="23"/>
      <c r="E2" s="25"/>
      <c r="F2" s="25"/>
      <c r="G2" s="25"/>
      <c r="H2" s="24"/>
      <c r="I2" s="24"/>
      <c r="J2" s="24"/>
      <c r="K2" s="43"/>
      <c r="L2" s="18"/>
    </row>
    <row r="3" spans="1:13" ht="117" customHeight="1" x14ac:dyDescent="0.25">
      <c r="A3" s="1"/>
      <c r="B3" s="35"/>
      <c r="C3" s="6" t="s">
        <v>16</v>
      </c>
      <c r="D3" s="1"/>
      <c r="E3" s="39"/>
      <c r="F3" s="35"/>
      <c r="G3" s="36"/>
      <c r="H3" s="57"/>
      <c r="I3" s="6" t="s">
        <v>10</v>
      </c>
      <c r="J3" s="35"/>
      <c r="K3" s="1"/>
      <c r="L3" s="58"/>
      <c r="M3" s="9"/>
    </row>
    <row r="4" spans="1:13" s="50" customFormat="1" ht="117" customHeight="1" x14ac:dyDescent="0.25">
      <c r="A4" s="1"/>
      <c r="B4" s="35"/>
      <c r="C4" s="6" t="s">
        <v>16</v>
      </c>
      <c r="D4" s="1"/>
      <c r="E4" s="39"/>
      <c r="F4" s="35"/>
      <c r="G4" s="36"/>
      <c r="H4" s="57"/>
      <c r="I4" s="6" t="s">
        <v>10</v>
      </c>
      <c r="J4" s="35"/>
      <c r="K4" s="1"/>
      <c r="L4" s="55"/>
      <c r="M4" s="56"/>
    </row>
    <row r="5" spans="1:13" s="50" customFormat="1" ht="117" customHeight="1" x14ac:dyDescent="0.25">
      <c r="A5" s="1"/>
      <c r="B5" s="35"/>
      <c r="C5" s="6" t="s">
        <v>16</v>
      </c>
      <c r="D5" s="1"/>
      <c r="E5" s="39"/>
      <c r="F5" s="35"/>
      <c r="G5" s="36"/>
      <c r="H5" s="57"/>
      <c r="I5" s="6" t="s">
        <v>10</v>
      </c>
      <c r="J5" s="35"/>
      <c r="K5" s="1"/>
      <c r="L5" s="55"/>
      <c r="M5" s="56"/>
    </row>
    <row r="6" spans="1:13" s="50" customFormat="1" ht="117" customHeight="1" x14ac:dyDescent="0.25">
      <c r="A6" s="1"/>
      <c r="B6" s="35"/>
      <c r="C6" s="6" t="s">
        <v>16</v>
      </c>
      <c r="D6" s="1"/>
      <c r="E6" s="39"/>
      <c r="F6" s="35"/>
      <c r="G6" s="36"/>
      <c r="H6" s="57"/>
      <c r="I6" s="6" t="s">
        <v>10</v>
      </c>
      <c r="J6" s="35"/>
      <c r="K6" s="1"/>
      <c r="L6" s="55"/>
      <c r="M6" s="56"/>
    </row>
    <row r="7" spans="1:13" s="50" customFormat="1" ht="117" customHeight="1" x14ac:dyDescent="0.25">
      <c r="A7" s="1"/>
      <c r="B7" s="35"/>
      <c r="C7" s="6" t="s">
        <v>16</v>
      </c>
      <c r="D7" s="1"/>
      <c r="E7" s="39"/>
      <c r="F7" s="35"/>
      <c r="G7" s="36"/>
      <c r="H7" s="57"/>
      <c r="I7" s="6" t="s">
        <v>10</v>
      </c>
      <c r="J7" s="35"/>
      <c r="K7" s="1"/>
      <c r="L7" s="55"/>
      <c r="M7" s="56"/>
    </row>
    <row r="8" spans="1:13" s="50" customFormat="1" ht="117" customHeight="1" x14ac:dyDescent="0.25">
      <c r="A8" s="1"/>
      <c r="B8" s="35"/>
      <c r="C8" s="6" t="s">
        <v>16</v>
      </c>
      <c r="D8" s="1"/>
      <c r="E8" s="39"/>
      <c r="F8" s="35"/>
      <c r="G8" s="36"/>
      <c r="H8" s="57"/>
      <c r="I8" s="6" t="s">
        <v>10</v>
      </c>
      <c r="J8" s="35"/>
      <c r="K8" s="1"/>
      <c r="L8" s="55"/>
      <c r="M8" s="56"/>
    </row>
    <row r="9" spans="1:13" s="50" customFormat="1" ht="117" customHeight="1" x14ac:dyDescent="0.25">
      <c r="A9" s="1"/>
      <c r="B9" s="35"/>
      <c r="C9" s="6" t="s">
        <v>16</v>
      </c>
      <c r="D9" s="1"/>
      <c r="E9" s="39"/>
      <c r="F9" s="35"/>
      <c r="G9" s="36"/>
      <c r="H9" s="57"/>
      <c r="I9" s="6" t="s">
        <v>10</v>
      </c>
      <c r="J9" s="35"/>
      <c r="K9" s="1"/>
      <c r="L9" s="55"/>
      <c r="M9" s="56"/>
    </row>
    <row r="10" spans="1:13" s="50" customFormat="1" ht="117" customHeight="1" x14ac:dyDescent="0.25">
      <c r="A10" s="1"/>
      <c r="B10" s="35"/>
      <c r="C10" s="6" t="s">
        <v>16</v>
      </c>
      <c r="D10" s="1"/>
      <c r="E10" s="39"/>
      <c r="F10" s="35"/>
      <c r="G10" s="36"/>
      <c r="H10" s="57"/>
      <c r="I10" s="6" t="s">
        <v>10</v>
      </c>
      <c r="J10" s="35"/>
      <c r="K10" s="1"/>
      <c r="L10" s="55"/>
      <c r="M10" s="56"/>
    </row>
    <row r="11" spans="1:13" s="50" customFormat="1" ht="117" customHeight="1" x14ac:dyDescent="0.25">
      <c r="A11" s="1"/>
      <c r="B11" s="35"/>
      <c r="C11" s="6" t="s">
        <v>16</v>
      </c>
      <c r="D11" s="1"/>
      <c r="E11" s="39"/>
      <c r="F11" s="35"/>
      <c r="G11" s="36"/>
      <c r="H11" s="57"/>
      <c r="I11" s="6" t="s">
        <v>10</v>
      </c>
      <c r="J11" s="35"/>
      <c r="K11" s="1"/>
      <c r="L11" s="55"/>
      <c r="M11" s="56"/>
    </row>
    <row r="12" spans="1:13" s="50" customFormat="1" ht="117" customHeight="1" x14ac:dyDescent="0.25">
      <c r="A12" s="1"/>
      <c r="B12" s="35"/>
      <c r="C12" s="6" t="s">
        <v>16</v>
      </c>
      <c r="D12" s="1"/>
      <c r="E12" s="39"/>
      <c r="F12" s="35"/>
      <c r="G12" s="36"/>
      <c r="H12" s="57"/>
      <c r="I12" s="6" t="s">
        <v>10</v>
      </c>
      <c r="J12" s="35"/>
      <c r="K12" s="1"/>
      <c r="L12" s="55"/>
      <c r="M12" s="56"/>
    </row>
    <row r="13" spans="1:13" s="50" customFormat="1" ht="117" customHeight="1" x14ac:dyDescent="0.25">
      <c r="A13" s="1"/>
      <c r="B13" s="35"/>
      <c r="C13" s="6" t="s">
        <v>16</v>
      </c>
      <c r="D13" s="1"/>
      <c r="E13" s="39"/>
      <c r="F13" s="35"/>
      <c r="G13" s="36"/>
      <c r="H13" s="57"/>
      <c r="I13" s="6" t="s">
        <v>10</v>
      </c>
      <c r="J13" s="35"/>
      <c r="K13" s="1"/>
      <c r="L13" s="55"/>
      <c r="M13" s="56"/>
    </row>
    <row r="14" spans="1:13" s="50" customFormat="1" ht="117" customHeight="1" x14ac:dyDescent="0.25">
      <c r="A14" s="1"/>
      <c r="B14" s="35"/>
      <c r="C14" s="6" t="s">
        <v>16</v>
      </c>
      <c r="D14" s="1"/>
      <c r="E14" s="39"/>
      <c r="F14" s="35"/>
      <c r="G14" s="36"/>
      <c r="H14" s="57"/>
      <c r="I14" s="6" t="s">
        <v>10</v>
      </c>
      <c r="J14" s="35"/>
      <c r="K14" s="1"/>
      <c r="L14" s="55"/>
      <c r="M14" s="56"/>
    </row>
    <row r="15" spans="1:13" x14ac:dyDescent="0.35">
      <c r="A15" s="52"/>
      <c r="B15" s="48"/>
      <c r="C15" s="10"/>
      <c r="I15" s="5"/>
      <c r="L15" s="62"/>
      <c r="M15" s="61"/>
    </row>
    <row r="16" spans="1:13" ht="18" thickBot="1" x14ac:dyDescent="0.4">
      <c r="A16" s="52"/>
      <c r="B16" s="48"/>
      <c r="C16" s="10"/>
      <c r="I16" s="5"/>
      <c r="L16" s="60"/>
      <c r="M16" s="59"/>
    </row>
    <row r="17" spans="1:13" ht="20.5" thickBot="1" x14ac:dyDescent="0.45">
      <c r="A17" s="52"/>
      <c r="B17" s="48"/>
      <c r="C17" s="10"/>
      <c r="D17" s="4" t="s">
        <v>23</v>
      </c>
      <c r="E17" s="40"/>
      <c r="I17" s="5"/>
      <c r="L17" s="60"/>
      <c r="M17" s="59"/>
    </row>
    <row r="18" spans="1:13" ht="20" x14ac:dyDescent="0.4">
      <c r="A18" s="52"/>
      <c r="B18" s="48"/>
      <c r="C18" s="10"/>
      <c r="D18" s="11" t="s">
        <v>13</v>
      </c>
      <c r="E18" s="41">
        <f>COUNTIF(I$2:I$248,"Not Started")</f>
        <v>0</v>
      </c>
      <c r="I18" s="5"/>
      <c r="L18" s="60"/>
      <c r="M18" s="59"/>
    </row>
    <row r="19" spans="1:13" ht="20" x14ac:dyDescent="0.4">
      <c r="A19" s="52"/>
      <c r="B19" s="48"/>
      <c r="C19" s="10"/>
      <c r="D19" s="12" t="s">
        <v>9</v>
      </c>
      <c r="E19" s="41">
        <f>COUNTIF(I$2:I$248,"Off Track")</f>
        <v>0</v>
      </c>
      <c r="I19" s="5"/>
    </row>
    <row r="20" spans="1:13" ht="20" x14ac:dyDescent="0.4">
      <c r="A20" s="52"/>
      <c r="B20" s="48"/>
      <c r="C20" s="10"/>
      <c r="D20" s="13" t="s">
        <v>11</v>
      </c>
      <c r="E20" s="41">
        <f>COUNTIF(I$2:I$248,"At Risk")</f>
        <v>0</v>
      </c>
      <c r="I20" s="5"/>
    </row>
    <row r="21" spans="1:13" ht="20" x14ac:dyDescent="0.4">
      <c r="A21" s="52"/>
      <c r="B21" s="48"/>
      <c r="C21" s="10"/>
      <c r="D21" s="27" t="s">
        <v>18</v>
      </c>
      <c r="E21" s="41">
        <f>COUNTIF(I$2:I$248,"On Track to approved extension date")</f>
        <v>0</v>
      </c>
      <c r="I21" s="5"/>
    </row>
    <row r="22" spans="1:13" ht="20" x14ac:dyDescent="0.4">
      <c r="A22" s="52"/>
      <c r="B22" s="48"/>
      <c r="C22" s="10"/>
      <c r="D22" s="14" t="s">
        <v>21</v>
      </c>
      <c r="E22" s="41">
        <f>COUNTIF(I$2:I$248,"On Track")</f>
        <v>12</v>
      </c>
      <c r="I22" s="5"/>
    </row>
    <row r="23" spans="1:13" ht="20" x14ac:dyDescent="0.4">
      <c r="A23" s="52"/>
      <c r="B23" s="48"/>
      <c r="C23" s="10"/>
      <c r="D23" s="15" t="s">
        <v>5</v>
      </c>
      <c r="E23" s="41">
        <f>COUNTIF(I$2:I$248,"Completed")</f>
        <v>0</v>
      </c>
      <c r="I23" s="5"/>
    </row>
    <row r="24" spans="1:13" ht="20.5" thickBot="1" x14ac:dyDescent="0.45">
      <c r="A24" s="52"/>
      <c r="B24" s="48"/>
      <c r="C24" s="10"/>
      <c r="D24" s="16" t="s">
        <v>3</v>
      </c>
      <c r="E24" s="41">
        <f>SUM(E19:E23)</f>
        <v>12</v>
      </c>
      <c r="I24" s="5"/>
    </row>
    <row r="25" spans="1:13" ht="20.5" thickBot="1" x14ac:dyDescent="0.45">
      <c r="A25" s="52"/>
      <c r="B25" s="48"/>
      <c r="C25" s="10"/>
      <c r="D25" s="26" t="s">
        <v>19</v>
      </c>
      <c r="E25" s="42">
        <f>(E22+E23)/E24</f>
        <v>1</v>
      </c>
      <c r="I25" s="5"/>
    </row>
    <row r="26" spans="1:13" ht="20.5" thickBot="1" x14ac:dyDescent="0.45">
      <c r="A26" s="52"/>
      <c r="B26" s="48"/>
      <c r="C26" s="10"/>
      <c r="D26" s="4" t="s">
        <v>20</v>
      </c>
      <c r="E26" s="42">
        <f>(E23+E22+E21)/E24</f>
        <v>1</v>
      </c>
      <c r="H26" s="17"/>
      <c r="I26" s="5"/>
    </row>
    <row r="27" spans="1:13" ht="20" x14ac:dyDescent="0.4">
      <c r="A27" s="52"/>
      <c r="B27" s="48"/>
      <c r="C27" s="10"/>
      <c r="H27" s="17"/>
      <c r="I27" s="5"/>
    </row>
    <row r="28" spans="1:13" x14ac:dyDescent="0.35">
      <c r="A28" s="52"/>
      <c r="B28" s="48"/>
      <c r="C28" s="10"/>
      <c r="I28" s="5"/>
    </row>
  </sheetData>
  <autoFilter ref="A1:K3" xr:uid="{00000000-0009-0000-0000-000001000000}"/>
  <mergeCells count="4">
    <mergeCell ref="M17:M18"/>
    <mergeCell ref="L17:L18"/>
    <mergeCell ref="M15:M16"/>
    <mergeCell ref="L15:L16"/>
  </mergeCells>
  <conditionalFormatting sqref="I15:I28">
    <cfRule type="cellIs" dxfId="20" priority="442" operator="equal">
      <formula>"Completed"</formula>
    </cfRule>
    <cfRule type="cellIs" dxfId="19" priority="443" operator="equal">
      <formula>"On Track"</formula>
    </cfRule>
    <cfRule type="cellIs" dxfId="18" priority="444" operator="equal">
      <formula>"At Risk"</formula>
    </cfRule>
    <cfRule type="cellIs" dxfId="17" priority="445" operator="equal">
      <formula>"Off Track"</formula>
    </cfRule>
    <cfRule type="cellIs" dxfId="16" priority="446" operator="equal">
      <formula>"Not Started"</formula>
    </cfRule>
  </conditionalFormatting>
  <conditionalFormatting sqref="E26">
    <cfRule type="cellIs" dxfId="15" priority="419" operator="lessThan">
      <formula>0.8</formula>
    </cfRule>
    <cfRule type="cellIs" dxfId="14" priority="420" operator="between">
      <formula>0.999</formula>
      <formula>0.8</formula>
    </cfRule>
    <cfRule type="cellIs" dxfId="13" priority="421" operator="greaterThanOrEqual">
      <formula>0.999</formula>
    </cfRule>
  </conditionalFormatting>
  <conditionalFormatting sqref="E25">
    <cfRule type="cellIs" dxfId="12" priority="191" operator="lessThan">
      <formula>0.8</formula>
    </cfRule>
    <cfRule type="cellIs" dxfId="11" priority="192" operator="between">
      <formula>0.999</formula>
      <formula>0.8</formula>
    </cfRule>
    <cfRule type="cellIs" dxfId="10" priority="193" operator="greaterThanOrEqual">
      <formula>0.999</formula>
    </cfRule>
  </conditionalFormatting>
  <conditionalFormatting sqref="I3:I14">
    <cfRule type="cellIs" dxfId="9" priority="119" operator="equal">
      <formula>"On Track to approved extension date"</formula>
    </cfRule>
    <cfRule type="cellIs" dxfId="8" priority="120" operator="equal">
      <formula>"Completed"</formula>
    </cfRule>
    <cfRule type="cellIs" dxfId="7" priority="121" operator="equal">
      <formula>"On Track"</formula>
    </cfRule>
    <cfRule type="cellIs" dxfId="6" priority="122" operator="equal">
      <formula>"At Risk"</formula>
    </cfRule>
    <cfRule type="cellIs" dxfId="5" priority="123" operator="equal">
      <formula>"Off Track"</formula>
    </cfRule>
    <cfRule type="cellIs" dxfId="4" priority="124" operator="equal">
      <formula>"Not Started"</formula>
    </cfRule>
  </conditionalFormatting>
  <conditionalFormatting sqref="C3:C14">
    <cfRule type="cellIs" dxfId="3" priority="15" operator="equal">
      <formula>"VH"</formula>
    </cfRule>
    <cfRule type="cellIs" dxfId="2" priority="16" operator="equal">
      <formula>"H"</formula>
    </cfRule>
    <cfRule type="cellIs" dxfId="1" priority="17" operator="equal">
      <formula>"M"</formula>
    </cfRule>
    <cfRule type="cellIs" dxfId="0" priority="18" operator="equal">
      <formula>"L"</formula>
    </cfRule>
  </conditionalFormatting>
  <pageMargins left="0.23622047244094491" right="0.23622047244094491" top="0.55118110236220474" bottom="0.35433070866141736" header="0.31496062992125984" footer="0.31496062992125984"/>
  <pageSetup paperSize="8" scale="61" fitToHeight="0" orientation="landscape" horizontalDpi="1200" verticalDpi="1200" r:id="rId1"/>
  <headerFooter>
    <oddHeader>&amp;L&amp;11AUDIT RECOMMENDATION TRACKING TABLE - Status of Audit Recommendations as at May 2019</oddHeader>
    <oddFooter>&amp;L&amp;16Note: Extended Action Dates for Recommendations not actioned by the required Timeframe, are documented in &amp;"Arial,Italic"italics&amp;"Arial,Regular" and&amp;"Arial,Bold"&amp;KFF0000 red text&amp;"Arial,Regular"&amp;K000000.&amp;R&amp;16&amp;P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073DF-F82A-419B-9B0A-3C9C3BF925AF}">
          <x14:formula1>
            <xm:f>Data!$A$2:$A$7</xm:f>
          </x14:formula1>
          <xm:sqref>I3:I14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8B62C-6111-49EB-99ED-25EB3946A20E}">
  <dimension ref="A1:A7"/>
  <sheetViews>
    <sheetView workbookViewId="0">
      <selection activeCell="D21" sqref="D21"/>
    </sheetView>
  </sheetViews>
  <sheetFormatPr defaultRowHeight="12.5" x14ac:dyDescent="0.25"/>
  <cols>
    <col min="1" max="1" width="35.6328125" customWidth="1"/>
  </cols>
  <sheetData>
    <row r="1" spans="1:1" ht="13" thickBot="1" x14ac:dyDescent="0.3">
      <c r="A1" s="28" t="s">
        <v>14</v>
      </c>
    </row>
    <row r="2" spans="1:1" x14ac:dyDescent="0.25">
      <c r="A2" s="29" t="s">
        <v>13</v>
      </c>
    </row>
    <row r="3" spans="1:1" x14ac:dyDescent="0.25">
      <c r="A3" s="30" t="s">
        <v>9</v>
      </c>
    </row>
    <row r="4" spans="1:1" x14ac:dyDescent="0.25">
      <c r="A4" s="31" t="s">
        <v>11</v>
      </c>
    </row>
    <row r="5" spans="1:1" x14ac:dyDescent="0.25">
      <c r="A5" s="32" t="s">
        <v>18</v>
      </c>
    </row>
    <row r="6" spans="1:1" x14ac:dyDescent="0.25">
      <c r="A6" s="33" t="s">
        <v>10</v>
      </c>
    </row>
    <row r="7" spans="1:1" x14ac:dyDescent="0.25">
      <c r="A7" s="34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 Progress</vt:lpstr>
      <vt:lpstr>Data</vt:lpstr>
      <vt:lpstr>'In Progress'!Print_Titles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Tsyer, Lana</dc:creator>
  <cp:lastModifiedBy>vjenkin</cp:lastModifiedBy>
  <cp:lastPrinted>2019-06-17T05:00:08Z</cp:lastPrinted>
  <dcterms:created xsi:type="dcterms:W3CDTF">1996-10-14T23:33:28Z</dcterms:created>
  <dcterms:modified xsi:type="dcterms:W3CDTF">2020-04-16T04:41:02Z</dcterms:modified>
</cp:coreProperties>
</file>